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antuario\Documents\OFICIOS  BEATRIZ   2022\"/>
    </mc:Choice>
  </mc:AlternateContent>
  <bookViews>
    <workbookView xWindow="0" yWindow="0" windowWidth="24000" windowHeight="9435" activeTab="1"/>
  </bookViews>
  <sheets>
    <sheet name="2022" sheetId="1" r:id="rId1"/>
    <sheet name="2023" sheetId="2" r:id="rId2"/>
    <sheet name="SIQUIATRIA 2023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3" l="1"/>
  <c r="H37" i="2" l="1"/>
  <c r="E22" i="3"/>
  <c r="E8" i="3"/>
  <c r="E9" i="3"/>
  <c r="E10" i="3"/>
  <c r="E11" i="3"/>
  <c r="E12" i="3"/>
  <c r="E13" i="3"/>
  <c r="E14" i="3"/>
  <c r="E15" i="3"/>
  <c r="E16" i="3"/>
  <c r="E17" i="3"/>
  <c r="E18" i="3"/>
  <c r="E19" i="3"/>
  <c r="H39" i="2" l="1"/>
  <c r="D37" i="2"/>
  <c r="D39" i="2" s="1"/>
  <c r="E7" i="3"/>
  <c r="E25" i="3" s="1"/>
  <c r="H41" i="2" l="1"/>
  <c r="D20" i="1" l="1"/>
  <c r="H18" i="1" l="1"/>
  <c r="H20" i="1" s="1"/>
  <c r="H22" i="1" s="1"/>
  <c r="D18" i="1"/>
</calcChain>
</file>

<file path=xl/sharedStrings.xml><?xml version="1.0" encoding="utf-8"?>
<sst xmlns="http://schemas.openxmlformats.org/spreadsheetml/2006/main" count="112" uniqueCount="55">
  <si>
    <t>JORNADAS  CON ESPECIALISTAS  2022</t>
  </si>
  <si>
    <t>FECHA</t>
  </si>
  <si>
    <t>GINECOLOGIA</t>
  </si>
  <si>
    <t>PEDIATRIA</t>
  </si>
  <si>
    <t>INTERNISTA</t>
  </si>
  <si>
    <t>RADIOLOGO</t>
  </si>
  <si>
    <t>TOTAL</t>
  </si>
  <si>
    <t>ESE  HOSPITAL  SAN VICENTE DE PAUL SANTUARIO RISARALDA</t>
  </si>
  <si>
    <t>ESPECIALIDAD</t>
  </si>
  <si>
    <t>CANTIDAD DE USUARIOS</t>
  </si>
  <si>
    <t>EPS</t>
  </si>
  <si>
    <t xml:space="preserve">JORNADAS DE MAMOGRAFIAS  </t>
  </si>
  <si>
    <t>Asmetsalud</t>
  </si>
  <si>
    <t>Comfenalco</t>
  </si>
  <si>
    <t>Nueva Eps</t>
  </si>
  <si>
    <t xml:space="preserve">Salud Total </t>
  </si>
  <si>
    <t>CANTIDAD DE USUARIAS</t>
  </si>
  <si>
    <t>Un calculo  en viaticos  ($80.000)</t>
  </si>
  <si>
    <t xml:space="preserve">Ahorro  aproximado   para  la comunidad  en el 2022 </t>
  </si>
  <si>
    <t>Empresa Social del Estado
HOSPITAL SAN VICENTE DE PAUL 
 Santuario – Risaralda
NIT: 891.401.777-8</t>
  </si>
  <si>
    <t>Código: DT-F0-01</t>
  </si>
  <si>
    <t>Fecha: 20/04/2023</t>
  </si>
  <si>
    <t>Version: 02</t>
  </si>
  <si>
    <t xml:space="preserve">ATENCION  POR  SIQUIATRIA CONVENIO CON HOMERIS Y UTP </t>
  </si>
  <si>
    <t>DX DE PRIMERA VEZ EN SALUD MENTAL  DEL 2022</t>
  </si>
  <si>
    <t>JORNADAS  2023</t>
  </si>
  <si>
    <t xml:space="preserve">PACIENTES DE URGENCIAS </t>
  </si>
  <si>
    <t xml:space="preserve">PACIENTES EN TOTAL ATENDIDOS HASTA LA FECHA </t>
  </si>
  <si>
    <t xml:space="preserve">10 DE FEBRERO </t>
  </si>
  <si>
    <t xml:space="preserve">24 DE FEBRERO </t>
  </si>
  <si>
    <t xml:space="preserve">10 DE MARZO </t>
  </si>
  <si>
    <t xml:space="preserve">24 DE MARZO </t>
  </si>
  <si>
    <t xml:space="preserve">14 DE ABRIL </t>
  </si>
  <si>
    <t>28 DE  ABRIL</t>
  </si>
  <si>
    <t>VIATICOS A PEREIRA ($120.000), CONTANDO  QUE ESTOS PACIENTES SIEMPRE DEBEN IR CON ACOMPAÑANTE</t>
  </si>
  <si>
    <t>JORNADAS  CON ESPECIALISTAS  2023</t>
  </si>
  <si>
    <t>NUTRICIONISTA</t>
  </si>
  <si>
    <t>Ahorro  aproximado   para  la comunidad  en el 2023</t>
  </si>
  <si>
    <t>Viaticos A Pereira  ($100.000)</t>
  </si>
  <si>
    <t>Viaticos A La Virginia  ($90.000)</t>
  </si>
  <si>
    <t>OTORRINO</t>
  </si>
  <si>
    <t>NUTRICION</t>
  </si>
  <si>
    <t>GINECOLOGO</t>
  </si>
  <si>
    <t>DERMATOLOGA</t>
  </si>
  <si>
    <t>CITOHISTOPATOLOGA</t>
  </si>
  <si>
    <t>12 DE MAYO</t>
  </si>
  <si>
    <t>PACIENTES ATENDIDOS EN  CONSULTA</t>
  </si>
  <si>
    <t>INSTITUCION</t>
  </si>
  <si>
    <t>HOSPITAL  LA VIRGINIA</t>
  </si>
  <si>
    <t>LIGA CONTRA EL CANCER</t>
  </si>
  <si>
    <t>GINECOLOGA</t>
  </si>
  <si>
    <t>PEDIATRA</t>
  </si>
  <si>
    <t>PROFAMILIA</t>
  </si>
  <si>
    <t>EXAMENES DE VPH</t>
  </si>
  <si>
    <t>INSERCION DE IMPLANTES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</si>
</sst>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\ * #,##0.00_);_(&quot;$&quot;\ * \(#,##0.00\);_(&quot;$&quot;\ * &quot;-&quot;??_);_(@_)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51">
    <xf numFmtId="0" fontId="0" fillId="0" borderId="0" xfId="0"/>
    <xf numFmtId="0" fontId="1" fillId="0" borderId="0" xfId="0" applyFont="1"/>
    <xf numFmtId="0" fontId="4" fillId="0" borderId="1" xfId="0" applyFont="1" applyBorder="1" applyAlignment="1">
      <alignment horizontal="center"/>
    </xf>
    <xf numFmtId="16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15" fontId="0" fillId="0" borderId="1" xfId="0" applyNumberForma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0" xfId="0" applyFont="1"/>
    <xf numFmtId="0" fontId="2" fillId="0" borderId="1" xfId="0" applyFont="1" applyBorder="1" applyAlignment="1">
      <alignment horizontal="center" vertical="center"/>
    </xf>
    <xf numFmtId="44" fontId="2" fillId="0" borderId="0" xfId="1" applyFont="1"/>
    <xf numFmtId="44" fontId="2" fillId="0" borderId="0" xfId="0" applyNumberFormat="1" applyFont="1"/>
    <xf numFmtId="0" fontId="7" fillId="0" borderId="0" xfId="0" applyFont="1"/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/>
    <xf numFmtId="0" fontId="7" fillId="0" borderId="1" xfId="0" applyFont="1" applyBorder="1" applyAlignment="1">
      <alignment horizontal="center"/>
    </xf>
    <xf numFmtId="0" fontId="7" fillId="0" borderId="1" xfId="0" applyFont="1" applyBorder="1"/>
    <xf numFmtId="0" fontId="1" fillId="0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7" fillId="0" borderId="11" xfId="0" applyFont="1" applyBorder="1" applyAlignment="1">
      <alignment horizontal="center" vertical="center"/>
    </xf>
    <xf numFmtId="44" fontId="3" fillId="0" borderId="0" xfId="1" applyFont="1"/>
    <xf numFmtId="16" fontId="0" fillId="0" borderId="1" xfId="0" applyNumberFormat="1" applyBorder="1" applyAlignment="1">
      <alignment horizontal="center" vertical="center" wrapText="1"/>
    </xf>
    <xf numFmtId="16" fontId="0" fillId="0" borderId="1" xfId="0" applyNumberFormat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16" fontId="0" fillId="0" borderId="5" xfId="0" applyNumberFormat="1" applyBorder="1" applyAlignment="1">
      <alignment horizontal="center" vertical="center"/>
    </xf>
    <xf numFmtId="16" fontId="0" fillId="0" borderId="8" xfId="0" applyNumberFormat="1" applyBorder="1" applyAlignment="1">
      <alignment horizontal="center" vertical="center"/>
    </xf>
    <xf numFmtId="16" fontId="0" fillId="0" borderId="11" xfId="0" applyNumberFormat="1" applyBorder="1" applyAlignment="1">
      <alignment horizontal="center" vertical="center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16" fontId="0" fillId="0" borderId="1" xfId="0" applyNumberFormat="1" applyBorder="1" applyAlignment="1">
      <alignment horizontal="center" vertical="center" wrapText="1"/>
    </xf>
    <xf numFmtId="16" fontId="0" fillId="0" borderId="1" xfId="0" applyNumberFormat="1" applyBorder="1" applyAlignment="1">
      <alignment horizontal="center" vertical="center"/>
    </xf>
    <xf numFmtId="16" fontId="0" fillId="0" borderId="5" xfId="0" applyNumberFormat="1" applyBorder="1" applyAlignment="1">
      <alignment horizontal="center" vertical="center" wrapText="1"/>
    </xf>
    <xf numFmtId="16" fontId="0" fillId="0" borderId="11" xfId="0" applyNumberForma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5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8" fillId="0" borderId="0" xfId="0" applyFont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0</xdr:row>
      <xdr:rowOff>47625</xdr:rowOff>
    </xdr:from>
    <xdr:to>
      <xdr:col>0</xdr:col>
      <xdr:colOff>1619250</xdr:colOff>
      <xdr:row>4</xdr:row>
      <xdr:rowOff>104775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550" y="47625"/>
          <a:ext cx="1409700" cy="6572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topLeftCell="A4" workbookViewId="0">
      <selection activeCell="C22" sqref="C22"/>
    </sheetView>
  </sheetViews>
  <sheetFormatPr baseColWidth="10" defaultRowHeight="15" x14ac:dyDescent="0.25"/>
  <cols>
    <col min="2" max="2" width="23.42578125" customWidth="1"/>
    <col min="3" max="3" width="20.85546875" customWidth="1"/>
    <col min="4" max="4" width="27.5703125" customWidth="1"/>
    <col min="5" max="5" width="5.5703125" customWidth="1"/>
    <col min="6" max="6" width="13.28515625" customWidth="1"/>
    <col min="7" max="7" width="17" customWidth="1"/>
    <col min="8" max="8" width="26.7109375" customWidth="1"/>
  </cols>
  <sheetData>
    <row r="1" spans="1:8" ht="15.75" thickBot="1" x14ac:dyDescent="0.3"/>
    <row r="2" spans="1:8" ht="29.25" customHeight="1" thickBot="1" x14ac:dyDescent="0.35">
      <c r="A2" s="30" t="s">
        <v>7</v>
      </c>
      <c r="B2" s="31"/>
      <c r="C2" s="31"/>
      <c r="D2" s="31"/>
      <c r="E2" s="31"/>
      <c r="F2" s="31"/>
      <c r="G2" s="31"/>
      <c r="H2" s="32"/>
    </row>
    <row r="3" spans="1:8" ht="19.5" thickBot="1" x14ac:dyDescent="0.35">
      <c r="A3" s="6"/>
      <c r="B3" s="6"/>
      <c r="C3" s="6"/>
      <c r="D3" s="6"/>
    </row>
    <row r="4" spans="1:8" ht="19.5" thickBot="1" x14ac:dyDescent="0.35">
      <c r="A4" s="30" t="s">
        <v>0</v>
      </c>
      <c r="B4" s="31"/>
      <c r="C4" s="31"/>
      <c r="D4" s="32"/>
      <c r="F4" s="30" t="s">
        <v>11</v>
      </c>
      <c r="G4" s="31"/>
      <c r="H4" s="32"/>
    </row>
    <row r="5" spans="1:8" x14ac:dyDescent="0.25">
      <c r="A5" s="1"/>
      <c r="B5" s="1"/>
      <c r="C5" s="1"/>
      <c r="D5" s="1"/>
    </row>
    <row r="6" spans="1:8" ht="15.75" x14ac:dyDescent="0.25">
      <c r="A6" s="2" t="s">
        <v>1</v>
      </c>
      <c r="B6" s="2" t="s">
        <v>47</v>
      </c>
      <c r="C6" s="2" t="s">
        <v>8</v>
      </c>
      <c r="D6" s="2" t="s">
        <v>9</v>
      </c>
      <c r="F6" s="2" t="s">
        <v>1</v>
      </c>
      <c r="G6" s="2" t="s">
        <v>10</v>
      </c>
      <c r="H6" s="2" t="s">
        <v>16</v>
      </c>
    </row>
    <row r="7" spans="1:8" ht="15.75" x14ac:dyDescent="0.25">
      <c r="A7" s="2"/>
      <c r="B7" s="2"/>
      <c r="C7" s="2"/>
      <c r="D7" s="2"/>
      <c r="F7" s="2"/>
      <c r="G7" s="2"/>
      <c r="H7" s="2"/>
    </row>
    <row r="8" spans="1:8" ht="21" x14ac:dyDescent="0.35">
      <c r="A8" s="27">
        <v>45065</v>
      </c>
      <c r="B8" s="27" t="s">
        <v>48</v>
      </c>
      <c r="C8" s="4" t="s">
        <v>2</v>
      </c>
      <c r="D8" s="5">
        <v>15</v>
      </c>
      <c r="F8" s="7">
        <v>44491</v>
      </c>
      <c r="G8" s="4" t="s">
        <v>12</v>
      </c>
      <c r="H8" s="5">
        <v>19</v>
      </c>
    </row>
    <row r="9" spans="1:8" ht="21" x14ac:dyDescent="0.35">
      <c r="A9" s="28"/>
      <c r="B9" s="28"/>
      <c r="C9" s="4" t="s">
        <v>3</v>
      </c>
      <c r="D9" s="5">
        <v>15</v>
      </c>
      <c r="F9" s="7">
        <v>44547</v>
      </c>
      <c r="G9" s="4" t="s">
        <v>12</v>
      </c>
      <c r="H9" s="5">
        <v>71</v>
      </c>
    </row>
    <row r="10" spans="1:8" ht="21" x14ac:dyDescent="0.35">
      <c r="A10" s="29"/>
      <c r="B10" s="29"/>
      <c r="C10" s="4" t="s">
        <v>4</v>
      </c>
      <c r="D10" s="5">
        <v>16</v>
      </c>
      <c r="F10" s="7">
        <v>44610</v>
      </c>
      <c r="G10" s="4" t="s">
        <v>12</v>
      </c>
      <c r="H10" s="5">
        <v>66</v>
      </c>
    </row>
    <row r="11" spans="1:8" ht="21" x14ac:dyDescent="0.35">
      <c r="A11" s="3">
        <v>45066</v>
      </c>
      <c r="B11" s="3" t="s">
        <v>48</v>
      </c>
      <c r="C11" s="4" t="s">
        <v>5</v>
      </c>
      <c r="D11" s="5">
        <v>45</v>
      </c>
      <c r="F11" s="7">
        <v>44792</v>
      </c>
      <c r="G11" s="4" t="s">
        <v>13</v>
      </c>
      <c r="H11" s="5">
        <v>79</v>
      </c>
    </row>
    <row r="12" spans="1:8" ht="21" x14ac:dyDescent="0.35">
      <c r="A12" s="3">
        <v>45144</v>
      </c>
      <c r="B12" s="3" t="s">
        <v>48</v>
      </c>
      <c r="C12" s="4" t="s">
        <v>5</v>
      </c>
      <c r="D12" s="5">
        <v>50</v>
      </c>
      <c r="F12" s="7">
        <v>44793</v>
      </c>
      <c r="G12" s="4" t="s">
        <v>13</v>
      </c>
      <c r="H12" s="10">
        <v>52</v>
      </c>
    </row>
    <row r="13" spans="1:8" ht="21" x14ac:dyDescent="0.35">
      <c r="A13" s="27">
        <v>45259</v>
      </c>
      <c r="B13" s="27" t="s">
        <v>48</v>
      </c>
      <c r="C13" s="4" t="s">
        <v>2</v>
      </c>
      <c r="D13" s="5">
        <v>15</v>
      </c>
      <c r="F13" s="7">
        <v>44901</v>
      </c>
      <c r="G13" s="4" t="s">
        <v>14</v>
      </c>
      <c r="H13" s="5">
        <v>72</v>
      </c>
    </row>
    <row r="14" spans="1:8" ht="21" x14ac:dyDescent="0.35">
      <c r="A14" s="28"/>
      <c r="B14" s="28"/>
      <c r="C14" s="4" t="s">
        <v>4</v>
      </c>
      <c r="D14" s="5">
        <v>24</v>
      </c>
      <c r="F14" s="7"/>
      <c r="G14" s="4"/>
      <c r="H14" s="5"/>
    </row>
    <row r="15" spans="1:8" ht="21" x14ac:dyDescent="0.35">
      <c r="A15" s="29"/>
      <c r="B15" s="29"/>
      <c r="C15" s="4" t="s">
        <v>3</v>
      </c>
      <c r="D15" s="5">
        <v>24</v>
      </c>
      <c r="F15" s="4"/>
      <c r="G15" s="4"/>
      <c r="H15" s="5"/>
    </row>
    <row r="16" spans="1:8" ht="21" x14ac:dyDescent="0.35">
      <c r="A16" s="3">
        <v>45261</v>
      </c>
      <c r="B16" s="3" t="s">
        <v>48</v>
      </c>
      <c r="C16" s="4" t="s">
        <v>5</v>
      </c>
      <c r="D16" s="5">
        <v>45</v>
      </c>
      <c r="F16" s="3"/>
      <c r="G16" s="4"/>
      <c r="H16" s="5"/>
    </row>
    <row r="17" spans="1:8" ht="21" x14ac:dyDescent="0.35">
      <c r="A17" s="4"/>
      <c r="B17" s="4"/>
      <c r="C17" s="4"/>
      <c r="D17" s="5"/>
      <c r="F17" s="4"/>
      <c r="G17" s="4"/>
      <c r="H17" s="5"/>
    </row>
    <row r="18" spans="1:8" ht="21" x14ac:dyDescent="0.35">
      <c r="A18" s="4"/>
      <c r="B18" s="4"/>
      <c r="C18" s="8" t="s">
        <v>6</v>
      </c>
      <c r="D18" s="8">
        <f>SUM(D8:D17)</f>
        <v>249</v>
      </c>
      <c r="E18" s="9"/>
      <c r="F18" s="8"/>
      <c r="G18" s="8" t="s">
        <v>6</v>
      </c>
      <c r="H18" s="8">
        <f>SUM(H8:H17)</f>
        <v>359</v>
      </c>
    </row>
    <row r="20" spans="1:8" ht="21" x14ac:dyDescent="0.35">
      <c r="A20" t="s">
        <v>17</v>
      </c>
      <c r="D20" s="11">
        <f>(D18*80000)</f>
        <v>19920000</v>
      </c>
      <c r="H20" s="11">
        <f>(H18*80000)</f>
        <v>28720000</v>
      </c>
    </row>
    <row r="22" spans="1:8" ht="21" x14ac:dyDescent="0.35">
      <c r="D22" s="13" t="s">
        <v>18</v>
      </c>
      <c r="H22" s="12">
        <f>SUM(D20:H20)</f>
        <v>48640000</v>
      </c>
    </row>
  </sheetData>
  <mergeCells count="7">
    <mergeCell ref="A13:A15"/>
    <mergeCell ref="B13:B15"/>
    <mergeCell ref="A4:D4"/>
    <mergeCell ref="A2:H2"/>
    <mergeCell ref="F4:H4"/>
    <mergeCell ref="A8:A10"/>
    <mergeCell ref="B8:B10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tabSelected="1" topLeftCell="A25" workbookViewId="0">
      <selection activeCell="A39" sqref="A39"/>
    </sheetView>
  </sheetViews>
  <sheetFormatPr baseColWidth="10" defaultRowHeight="15" x14ac:dyDescent="0.25"/>
  <cols>
    <col min="2" max="2" width="23.5703125" customWidth="1"/>
    <col min="3" max="3" width="24.7109375" customWidth="1"/>
    <col min="4" max="4" width="27.5703125" customWidth="1"/>
    <col min="5" max="5" width="5.5703125" customWidth="1"/>
    <col min="6" max="6" width="13.28515625" customWidth="1"/>
    <col min="7" max="7" width="17" customWidth="1"/>
    <col min="8" max="8" width="26.7109375" customWidth="1"/>
  </cols>
  <sheetData>
    <row r="1" spans="1:8" ht="15.75" thickBot="1" x14ac:dyDescent="0.3"/>
    <row r="2" spans="1:8" ht="29.25" customHeight="1" thickBot="1" x14ac:dyDescent="0.35">
      <c r="A2" s="30" t="s">
        <v>7</v>
      </c>
      <c r="B2" s="31"/>
      <c r="C2" s="31"/>
      <c r="D2" s="31"/>
      <c r="E2" s="31"/>
      <c r="F2" s="31"/>
      <c r="G2" s="31"/>
      <c r="H2" s="32"/>
    </row>
    <row r="3" spans="1:8" ht="19.5" thickBot="1" x14ac:dyDescent="0.35">
      <c r="A3" s="6"/>
      <c r="B3" s="6"/>
      <c r="C3" s="6"/>
      <c r="D3" s="6"/>
    </row>
    <row r="4" spans="1:8" ht="19.5" thickBot="1" x14ac:dyDescent="0.35">
      <c r="A4" s="30" t="s">
        <v>35</v>
      </c>
      <c r="B4" s="31"/>
      <c r="C4" s="31"/>
      <c r="D4" s="32"/>
      <c r="F4" s="30" t="s">
        <v>11</v>
      </c>
      <c r="G4" s="31"/>
      <c r="H4" s="32"/>
    </row>
    <row r="5" spans="1:8" x14ac:dyDescent="0.25">
      <c r="A5" s="1"/>
      <c r="B5" s="1"/>
      <c r="C5" s="1"/>
      <c r="D5" s="1"/>
    </row>
    <row r="6" spans="1:8" ht="15.75" x14ac:dyDescent="0.25">
      <c r="A6" s="2" t="s">
        <v>1</v>
      </c>
      <c r="B6" s="2" t="s">
        <v>47</v>
      </c>
      <c r="C6" s="2" t="s">
        <v>8</v>
      </c>
      <c r="D6" s="2" t="s">
        <v>9</v>
      </c>
      <c r="F6" s="2" t="s">
        <v>1</v>
      </c>
      <c r="G6" s="2" t="s">
        <v>10</v>
      </c>
      <c r="H6" s="2" t="s">
        <v>16</v>
      </c>
    </row>
    <row r="7" spans="1:8" ht="15.75" x14ac:dyDescent="0.25">
      <c r="A7" s="2"/>
      <c r="B7" s="2"/>
      <c r="C7" s="2"/>
      <c r="D7" s="2"/>
      <c r="F7" s="2"/>
      <c r="G7" s="2"/>
      <c r="H7" s="2"/>
    </row>
    <row r="8" spans="1:8" ht="21" x14ac:dyDescent="0.35">
      <c r="A8" s="3">
        <v>45015</v>
      </c>
      <c r="B8" s="3" t="s">
        <v>48</v>
      </c>
      <c r="C8" s="4" t="s">
        <v>5</v>
      </c>
      <c r="D8" s="5">
        <v>48</v>
      </c>
      <c r="F8" s="7">
        <v>44942</v>
      </c>
      <c r="G8" s="4" t="s">
        <v>15</v>
      </c>
      <c r="H8" s="5">
        <v>45</v>
      </c>
    </row>
    <row r="9" spans="1:8" ht="21" x14ac:dyDescent="0.35">
      <c r="A9" s="27">
        <v>45030</v>
      </c>
      <c r="B9" s="27" t="s">
        <v>48</v>
      </c>
      <c r="C9" s="4" t="s">
        <v>5</v>
      </c>
      <c r="D9" s="5">
        <v>102</v>
      </c>
      <c r="F9" s="7">
        <v>45009</v>
      </c>
      <c r="G9" s="4" t="s">
        <v>12</v>
      </c>
      <c r="H9" s="5">
        <v>52</v>
      </c>
    </row>
    <row r="10" spans="1:8" ht="21" x14ac:dyDescent="0.35">
      <c r="A10" s="29"/>
      <c r="B10" s="29"/>
      <c r="C10" s="4" t="s">
        <v>2</v>
      </c>
      <c r="D10" s="5">
        <v>19</v>
      </c>
      <c r="F10" s="7">
        <v>45169</v>
      </c>
      <c r="G10" s="4" t="s">
        <v>15</v>
      </c>
      <c r="H10" s="5">
        <v>65</v>
      </c>
    </row>
    <row r="11" spans="1:8" ht="21" x14ac:dyDescent="0.35">
      <c r="A11" s="27">
        <v>45042</v>
      </c>
      <c r="B11" s="27" t="s">
        <v>48</v>
      </c>
      <c r="C11" s="4" t="s">
        <v>4</v>
      </c>
      <c r="D11" s="5">
        <v>28</v>
      </c>
      <c r="F11" s="7"/>
      <c r="G11" s="4"/>
      <c r="H11" s="5"/>
    </row>
    <row r="12" spans="1:8" ht="21" x14ac:dyDescent="0.35">
      <c r="A12" s="28"/>
      <c r="B12" s="28"/>
      <c r="C12" s="4" t="s">
        <v>3</v>
      </c>
      <c r="D12" s="5">
        <v>21</v>
      </c>
      <c r="F12" s="4"/>
      <c r="G12" s="4"/>
      <c r="H12" s="5"/>
    </row>
    <row r="13" spans="1:8" ht="21" x14ac:dyDescent="0.35">
      <c r="A13" s="28"/>
      <c r="B13" s="28"/>
      <c r="C13" s="4" t="s">
        <v>2</v>
      </c>
      <c r="D13" s="5">
        <v>8</v>
      </c>
      <c r="F13" s="3"/>
      <c r="G13" s="4"/>
      <c r="H13" s="5"/>
    </row>
    <row r="14" spans="1:8" ht="21" x14ac:dyDescent="0.35">
      <c r="A14" s="29"/>
      <c r="B14" s="29"/>
      <c r="C14" s="4" t="s">
        <v>36</v>
      </c>
      <c r="D14" s="5">
        <v>17</v>
      </c>
      <c r="F14" s="3"/>
      <c r="G14" s="4"/>
      <c r="H14" s="5"/>
    </row>
    <row r="15" spans="1:8" ht="21" x14ac:dyDescent="0.35">
      <c r="A15" s="27">
        <v>45090</v>
      </c>
      <c r="B15" s="27" t="s">
        <v>48</v>
      </c>
      <c r="C15" s="4" t="s">
        <v>40</v>
      </c>
      <c r="D15" s="5">
        <v>21</v>
      </c>
      <c r="F15" s="3"/>
      <c r="G15" s="4"/>
      <c r="H15" s="5"/>
    </row>
    <row r="16" spans="1:8" ht="21" x14ac:dyDescent="0.35">
      <c r="A16" s="29"/>
      <c r="B16" s="29"/>
      <c r="C16" s="4" t="s">
        <v>41</v>
      </c>
      <c r="D16" s="5">
        <v>21</v>
      </c>
      <c r="F16" s="3"/>
      <c r="G16" s="4"/>
      <c r="H16" s="5"/>
    </row>
    <row r="17" spans="1:8" ht="21" x14ac:dyDescent="0.35">
      <c r="A17" s="27">
        <v>45125</v>
      </c>
      <c r="B17" s="27" t="s">
        <v>48</v>
      </c>
      <c r="C17" s="4" t="s">
        <v>5</v>
      </c>
      <c r="D17" s="5">
        <v>110</v>
      </c>
      <c r="F17" s="3"/>
      <c r="G17" s="4"/>
      <c r="H17" s="5"/>
    </row>
    <row r="18" spans="1:8" ht="21" x14ac:dyDescent="0.35">
      <c r="A18" s="29"/>
      <c r="B18" s="29"/>
      <c r="C18" s="4" t="s">
        <v>2</v>
      </c>
      <c r="D18" s="5">
        <v>22</v>
      </c>
      <c r="F18" s="3"/>
      <c r="G18" s="4"/>
      <c r="H18" s="5"/>
    </row>
    <row r="19" spans="1:8" ht="21" x14ac:dyDescent="0.35">
      <c r="A19" s="27">
        <v>45169</v>
      </c>
      <c r="B19" s="27" t="s">
        <v>48</v>
      </c>
      <c r="C19" s="4" t="s">
        <v>4</v>
      </c>
      <c r="D19" s="5">
        <v>28</v>
      </c>
      <c r="F19" s="3"/>
      <c r="G19" s="4"/>
      <c r="H19" s="5"/>
    </row>
    <row r="20" spans="1:8" ht="21" x14ac:dyDescent="0.35">
      <c r="A20" s="28"/>
      <c r="B20" s="28"/>
      <c r="C20" s="4" t="s">
        <v>42</v>
      </c>
      <c r="D20" s="5">
        <v>22</v>
      </c>
      <c r="F20" s="3"/>
      <c r="G20" s="4"/>
      <c r="H20" s="5"/>
    </row>
    <row r="21" spans="1:8" ht="21" x14ac:dyDescent="0.35">
      <c r="A21" s="29"/>
      <c r="B21" s="29"/>
      <c r="C21" s="4" t="s">
        <v>36</v>
      </c>
      <c r="D21" s="5">
        <v>31</v>
      </c>
      <c r="F21" s="3"/>
      <c r="G21" s="4"/>
      <c r="H21" s="5"/>
    </row>
    <row r="22" spans="1:8" ht="32.25" customHeight="1" x14ac:dyDescent="0.35">
      <c r="A22" s="35">
        <v>45185</v>
      </c>
      <c r="B22" s="27" t="s">
        <v>49</v>
      </c>
      <c r="C22" s="4" t="s">
        <v>43</v>
      </c>
      <c r="D22" s="5">
        <v>50</v>
      </c>
      <c r="F22" s="3"/>
      <c r="G22" s="4"/>
      <c r="H22" s="5"/>
    </row>
    <row r="23" spans="1:8" ht="30.75" customHeight="1" x14ac:dyDescent="0.35">
      <c r="A23" s="36"/>
      <c r="B23" s="29"/>
      <c r="C23" s="4" t="s">
        <v>44</v>
      </c>
      <c r="D23" s="5">
        <v>42</v>
      </c>
      <c r="F23" s="3"/>
      <c r="G23" s="4"/>
      <c r="H23" s="5"/>
    </row>
    <row r="24" spans="1:8" ht="21" x14ac:dyDescent="0.35">
      <c r="A24" s="33">
        <v>45197</v>
      </c>
      <c r="B24" s="34" t="s">
        <v>48</v>
      </c>
      <c r="C24" s="4" t="s">
        <v>4</v>
      </c>
      <c r="D24" s="5">
        <v>28</v>
      </c>
      <c r="F24" s="3"/>
      <c r="G24" s="4"/>
      <c r="H24" s="5"/>
    </row>
    <row r="25" spans="1:8" ht="21" x14ac:dyDescent="0.35">
      <c r="A25" s="33"/>
      <c r="B25" s="34"/>
      <c r="C25" s="4" t="s">
        <v>42</v>
      </c>
      <c r="D25" s="5">
        <v>22</v>
      </c>
      <c r="F25" s="3"/>
      <c r="G25" s="4"/>
      <c r="H25" s="5"/>
    </row>
    <row r="26" spans="1:8" ht="21" x14ac:dyDescent="0.35">
      <c r="A26" s="33"/>
      <c r="B26" s="34"/>
      <c r="C26" s="4" t="s">
        <v>36</v>
      </c>
      <c r="D26" s="5">
        <v>31</v>
      </c>
      <c r="F26" s="3"/>
      <c r="G26" s="4"/>
      <c r="H26" s="5"/>
    </row>
    <row r="27" spans="1:8" ht="21" x14ac:dyDescent="0.35">
      <c r="A27" s="24">
        <v>45198</v>
      </c>
      <c r="B27" s="25" t="s">
        <v>48</v>
      </c>
      <c r="C27" s="4" t="s">
        <v>5</v>
      </c>
      <c r="D27" s="5">
        <v>90</v>
      </c>
      <c r="F27" s="3"/>
      <c r="G27" s="4"/>
      <c r="H27" s="5"/>
    </row>
    <row r="28" spans="1:8" ht="21" x14ac:dyDescent="0.35">
      <c r="A28" s="24">
        <v>45225</v>
      </c>
      <c r="B28" s="25" t="s">
        <v>48</v>
      </c>
      <c r="C28" s="4" t="s">
        <v>2</v>
      </c>
      <c r="D28" s="5">
        <v>25</v>
      </c>
      <c r="F28" s="3"/>
      <c r="G28" s="4"/>
      <c r="H28" s="5"/>
    </row>
    <row r="29" spans="1:8" ht="21" x14ac:dyDescent="0.35">
      <c r="A29" s="35">
        <v>45226</v>
      </c>
      <c r="B29" s="27" t="s">
        <v>52</v>
      </c>
      <c r="C29" s="4" t="s">
        <v>53</v>
      </c>
      <c r="D29" s="26">
        <v>30</v>
      </c>
      <c r="F29" s="3"/>
      <c r="G29" s="4"/>
      <c r="H29" s="5"/>
    </row>
    <row r="30" spans="1:8" ht="21" x14ac:dyDescent="0.35">
      <c r="A30" s="36"/>
      <c r="B30" s="29"/>
      <c r="C30" s="4" t="s">
        <v>54</v>
      </c>
      <c r="D30" s="5">
        <v>4</v>
      </c>
      <c r="F30" s="3"/>
      <c r="G30" s="4"/>
      <c r="H30" s="5"/>
    </row>
    <row r="31" spans="1:8" ht="21" x14ac:dyDescent="0.35">
      <c r="A31" s="3">
        <v>45247</v>
      </c>
      <c r="B31" s="3" t="s">
        <v>48</v>
      </c>
      <c r="C31" s="4" t="s">
        <v>5</v>
      </c>
      <c r="D31" s="5">
        <v>96</v>
      </c>
      <c r="F31" s="3"/>
      <c r="G31" s="4"/>
      <c r="H31" s="5"/>
    </row>
    <row r="32" spans="1:8" ht="21" x14ac:dyDescent="0.35">
      <c r="A32" s="3">
        <v>45253</v>
      </c>
      <c r="B32" s="3" t="s">
        <v>48</v>
      </c>
      <c r="C32" s="4" t="s">
        <v>4</v>
      </c>
      <c r="D32" s="5">
        <v>31</v>
      </c>
      <c r="F32" s="3"/>
      <c r="G32" s="4"/>
      <c r="H32" s="5"/>
    </row>
    <row r="33" spans="1:8" ht="21" x14ac:dyDescent="0.35">
      <c r="A33" s="3"/>
      <c r="B33" s="3"/>
      <c r="C33" s="4" t="s">
        <v>50</v>
      </c>
      <c r="D33" s="5">
        <v>22</v>
      </c>
      <c r="F33" s="3"/>
      <c r="G33" s="4"/>
      <c r="H33" s="5"/>
    </row>
    <row r="34" spans="1:8" ht="21" x14ac:dyDescent="0.35">
      <c r="A34" s="3"/>
      <c r="B34" s="3"/>
      <c r="C34" s="4" t="s">
        <v>51</v>
      </c>
      <c r="D34" s="5">
        <v>21</v>
      </c>
      <c r="F34" s="3"/>
      <c r="G34" s="4"/>
      <c r="H34" s="5"/>
    </row>
    <row r="35" spans="1:8" ht="21" x14ac:dyDescent="0.35">
      <c r="A35" s="3"/>
      <c r="B35" s="3"/>
      <c r="C35" s="4" t="s">
        <v>36</v>
      </c>
      <c r="D35" s="5">
        <v>29</v>
      </c>
      <c r="F35" s="3"/>
      <c r="G35" s="4"/>
      <c r="H35" s="5"/>
    </row>
    <row r="36" spans="1:8" ht="21" x14ac:dyDescent="0.35">
      <c r="A36" s="4"/>
      <c r="B36" s="4"/>
      <c r="C36" s="4"/>
      <c r="D36" s="5"/>
      <c r="F36" s="4"/>
      <c r="G36" s="4"/>
      <c r="H36" s="5"/>
    </row>
    <row r="37" spans="1:8" ht="21" x14ac:dyDescent="0.35">
      <c r="A37" s="4"/>
      <c r="B37" s="4"/>
      <c r="C37" s="8" t="s">
        <v>6</v>
      </c>
      <c r="D37" s="8">
        <f>SUM(D8:D36)</f>
        <v>1019</v>
      </c>
      <c r="E37" s="9"/>
      <c r="F37" s="8"/>
      <c r="G37" s="8" t="s">
        <v>6</v>
      </c>
      <c r="H37" s="8">
        <f>SUM(H8:H36)</f>
        <v>162</v>
      </c>
    </row>
    <row r="39" spans="1:8" ht="21" x14ac:dyDescent="0.35">
      <c r="A39" t="s">
        <v>39</v>
      </c>
      <c r="D39" s="11">
        <f>(D37*90000)</f>
        <v>91710000</v>
      </c>
      <c r="F39" t="s">
        <v>38</v>
      </c>
      <c r="H39" s="11">
        <f>(H37*100000)</f>
        <v>16200000</v>
      </c>
    </row>
    <row r="41" spans="1:8" ht="21" x14ac:dyDescent="0.35">
      <c r="D41" s="13" t="s">
        <v>37</v>
      </c>
      <c r="H41" s="12">
        <f>SUM(D39:H39)</f>
        <v>107910000</v>
      </c>
    </row>
  </sheetData>
  <mergeCells count="19">
    <mergeCell ref="B17:B18"/>
    <mergeCell ref="B19:B21"/>
    <mergeCell ref="B22:B23"/>
    <mergeCell ref="A24:A26"/>
    <mergeCell ref="B24:B26"/>
    <mergeCell ref="B29:B30"/>
    <mergeCell ref="A29:A30"/>
    <mergeCell ref="A2:H2"/>
    <mergeCell ref="A4:D4"/>
    <mergeCell ref="F4:H4"/>
    <mergeCell ref="A22:A23"/>
    <mergeCell ref="A19:A21"/>
    <mergeCell ref="A17:A18"/>
    <mergeCell ref="A15:A16"/>
    <mergeCell ref="A11:A14"/>
    <mergeCell ref="A9:A10"/>
    <mergeCell ref="B9:B10"/>
    <mergeCell ref="B11:B14"/>
    <mergeCell ref="B15:B16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topLeftCell="A16" workbookViewId="0">
      <selection activeCell="E22" sqref="E22"/>
    </sheetView>
  </sheetViews>
  <sheetFormatPr baseColWidth="10" defaultRowHeight="15" x14ac:dyDescent="0.25"/>
  <cols>
    <col min="1" max="1" width="26.140625" customWidth="1"/>
    <col min="2" max="2" width="25.28515625" customWidth="1"/>
    <col min="3" max="3" width="23.140625" customWidth="1"/>
    <col min="4" max="4" width="24.42578125" customWidth="1"/>
    <col min="5" max="5" width="24.5703125" customWidth="1"/>
  </cols>
  <sheetData>
    <row r="1" spans="1:8" ht="15" customHeight="1" x14ac:dyDescent="0.25">
      <c r="A1" s="40"/>
      <c r="B1" s="43" t="s">
        <v>19</v>
      </c>
      <c r="C1" s="44"/>
      <c r="D1" s="49" t="s">
        <v>20</v>
      </c>
      <c r="E1" s="49"/>
    </row>
    <row r="2" spans="1:8" x14ac:dyDescent="0.25">
      <c r="A2" s="41"/>
      <c r="B2" s="45"/>
      <c r="C2" s="46"/>
      <c r="D2" s="49" t="s">
        <v>21</v>
      </c>
      <c r="E2" s="49"/>
    </row>
    <row r="3" spans="1:8" x14ac:dyDescent="0.25">
      <c r="A3" s="42"/>
      <c r="B3" s="47"/>
      <c r="C3" s="48"/>
      <c r="D3" s="49" t="s">
        <v>22</v>
      </c>
      <c r="E3" s="49"/>
    </row>
    <row r="4" spans="1:8" x14ac:dyDescent="0.25">
      <c r="A4" s="14"/>
      <c r="B4" s="14"/>
      <c r="C4" s="15"/>
      <c r="D4" s="15"/>
      <c r="E4" s="15"/>
      <c r="F4" s="15"/>
      <c r="G4" s="14"/>
      <c r="H4" s="14"/>
    </row>
    <row r="5" spans="1:8" ht="23.25" x14ac:dyDescent="0.25">
      <c r="A5" s="50" t="s">
        <v>23</v>
      </c>
      <c r="B5" s="50"/>
      <c r="C5" s="50"/>
      <c r="D5" s="50"/>
      <c r="E5" s="50"/>
      <c r="F5" s="14"/>
    </row>
    <row r="6" spans="1:8" ht="45" x14ac:dyDescent="0.25">
      <c r="A6" s="16" t="s">
        <v>24</v>
      </c>
      <c r="B6" s="16" t="s">
        <v>25</v>
      </c>
      <c r="C6" s="16" t="s">
        <v>46</v>
      </c>
      <c r="D6" s="16" t="s">
        <v>26</v>
      </c>
      <c r="E6" s="16" t="s">
        <v>27</v>
      </c>
    </row>
    <row r="7" spans="1:8" ht="18.75" x14ac:dyDescent="0.3">
      <c r="A7" s="37">
        <v>286</v>
      </c>
      <c r="B7" s="4" t="s">
        <v>28</v>
      </c>
      <c r="C7" s="4">
        <v>11</v>
      </c>
      <c r="D7" s="17"/>
      <c r="E7" s="18">
        <f>SUM(C7:D7)</f>
        <v>11</v>
      </c>
    </row>
    <row r="8" spans="1:8" ht="18.75" x14ac:dyDescent="0.3">
      <c r="A8" s="38"/>
      <c r="B8" s="4" t="s">
        <v>29</v>
      </c>
      <c r="C8" s="4">
        <v>11</v>
      </c>
      <c r="D8" s="17"/>
      <c r="E8" s="18">
        <f t="shared" ref="E8:E20" si="0">SUM(C8:D8)</f>
        <v>11</v>
      </c>
    </row>
    <row r="9" spans="1:8" ht="18.75" x14ac:dyDescent="0.3">
      <c r="A9" s="38"/>
      <c r="B9" s="4" t="s">
        <v>30</v>
      </c>
      <c r="C9" s="4">
        <v>11</v>
      </c>
      <c r="D9" s="17"/>
      <c r="E9" s="18">
        <f t="shared" si="0"/>
        <v>11</v>
      </c>
    </row>
    <row r="10" spans="1:8" ht="18.75" x14ac:dyDescent="0.3">
      <c r="A10" s="38"/>
      <c r="B10" s="4" t="s">
        <v>31</v>
      </c>
      <c r="C10" s="4">
        <v>11</v>
      </c>
      <c r="D10" s="17"/>
      <c r="E10" s="18">
        <f t="shared" si="0"/>
        <v>11</v>
      </c>
    </row>
    <row r="11" spans="1:8" ht="18.75" x14ac:dyDescent="0.3">
      <c r="A11" s="39"/>
      <c r="B11" s="4" t="s">
        <v>32</v>
      </c>
      <c r="C11" s="4">
        <v>11</v>
      </c>
      <c r="D11" s="4">
        <v>1</v>
      </c>
      <c r="E11" s="18">
        <f t="shared" si="0"/>
        <v>12</v>
      </c>
    </row>
    <row r="12" spans="1:8" ht="18.75" x14ac:dyDescent="0.3">
      <c r="A12" s="22"/>
      <c r="B12" s="4" t="s">
        <v>33</v>
      </c>
      <c r="C12" s="4">
        <v>11</v>
      </c>
      <c r="D12" s="4"/>
      <c r="E12" s="18">
        <f t="shared" si="0"/>
        <v>11</v>
      </c>
    </row>
    <row r="13" spans="1:8" ht="18.75" x14ac:dyDescent="0.3">
      <c r="A13" s="22"/>
      <c r="B13" s="4" t="s">
        <v>45</v>
      </c>
      <c r="C13" s="4">
        <v>11</v>
      </c>
      <c r="D13" s="4"/>
      <c r="E13" s="18">
        <f t="shared" si="0"/>
        <v>11</v>
      </c>
    </row>
    <row r="14" spans="1:8" ht="18.75" x14ac:dyDescent="0.3">
      <c r="A14" s="22"/>
      <c r="B14" s="3">
        <v>45072</v>
      </c>
      <c r="C14" s="4">
        <v>11</v>
      </c>
      <c r="D14" s="4"/>
      <c r="E14" s="18">
        <f t="shared" si="0"/>
        <v>11</v>
      </c>
    </row>
    <row r="15" spans="1:8" ht="18.75" x14ac:dyDescent="0.3">
      <c r="A15" s="22"/>
      <c r="B15" s="3">
        <v>45114</v>
      </c>
      <c r="C15" s="4">
        <v>12</v>
      </c>
      <c r="D15" s="4"/>
      <c r="E15" s="18">
        <f t="shared" si="0"/>
        <v>12</v>
      </c>
    </row>
    <row r="16" spans="1:8" ht="18.75" x14ac:dyDescent="0.3">
      <c r="A16" s="17"/>
      <c r="B16" s="3">
        <v>45154</v>
      </c>
      <c r="C16" s="4">
        <v>11</v>
      </c>
      <c r="D16" s="17"/>
      <c r="E16" s="18">
        <f t="shared" si="0"/>
        <v>11</v>
      </c>
    </row>
    <row r="17" spans="1:5" ht="18.75" x14ac:dyDescent="0.3">
      <c r="A17" s="17"/>
      <c r="B17" s="3">
        <v>45176</v>
      </c>
      <c r="C17" s="4">
        <v>11</v>
      </c>
      <c r="D17" s="17"/>
      <c r="E17" s="18">
        <f t="shared" si="0"/>
        <v>11</v>
      </c>
    </row>
    <row r="18" spans="1:5" ht="18.75" x14ac:dyDescent="0.3">
      <c r="A18" s="17"/>
      <c r="B18" s="3">
        <v>45190</v>
      </c>
      <c r="C18" s="4">
        <v>12</v>
      </c>
      <c r="D18" s="17"/>
      <c r="E18" s="18">
        <f t="shared" si="0"/>
        <v>12</v>
      </c>
    </row>
    <row r="19" spans="1:5" ht="18.75" x14ac:dyDescent="0.3">
      <c r="A19" s="17"/>
      <c r="B19" s="3">
        <v>45204</v>
      </c>
      <c r="C19" s="4">
        <v>18</v>
      </c>
      <c r="D19" s="17"/>
      <c r="E19" s="18">
        <f t="shared" si="0"/>
        <v>18</v>
      </c>
    </row>
    <row r="20" spans="1:5" ht="18.75" x14ac:dyDescent="0.3">
      <c r="A20" s="17"/>
      <c r="B20" s="3">
        <v>45232</v>
      </c>
      <c r="C20" s="4">
        <v>18</v>
      </c>
      <c r="D20" s="17"/>
      <c r="E20" s="18">
        <f t="shared" si="0"/>
        <v>18</v>
      </c>
    </row>
    <row r="21" spans="1:5" ht="18.75" x14ac:dyDescent="0.3">
      <c r="A21" s="17"/>
      <c r="B21" s="17"/>
      <c r="C21" s="17"/>
      <c r="D21" s="17"/>
      <c r="E21" s="19"/>
    </row>
    <row r="22" spans="1:5" ht="18.75" x14ac:dyDescent="0.3">
      <c r="A22" s="17"/>
      <c r="B22" s="20" t="s">
        <v>6</v>
      </c>
      <c r="C22" s="17"/>
      <c r="D22" s="17"/>
      <c r="E22" s="21">
        <f>SUM(E7:E21)</f>
        <v>171</v>
      </c>
    </row>
    <row r="25" spans="1:5" ht="18.75" x14ac:dyDescent="0.3">
      <c r="A25" t="s">
        <v>34</v>
      </c>
      <c r="E25" s="23">
        <f>(E22*120000)</f>
        <v>20520000</v>
      </c>
    </row>
  </sheetData>
  <mergeCells count="7">
    <mergeCell ref="A7:A11"/>
    <mergeCell ref="A1:A3"/>
    <mergeCell ref="B1:C3"/>
    <mergeCell ref="D1:E1"/>
    <mergeCell ref="D2:E2"/>
    <mergeCell ref="D3:E3"/>
    <mergeCell ref="A5:E5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2022</vt:lpstr>
      <vt:lpstr>2023</vt:lpstr>
      <vt:lpstr>SIQUIATRIA 2023</vt:lpstr>
    </vt:vector>
  </TitlesOfParts>
  <Company>E.S.E. Hospital San Vicente de Paúl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Santuario</dc:creator>
  <cp:lastModifiedBy>Santuario</cp:lastModifiedBy>
  <dcterms:created xsi:type="dcterms:W3CDTF">2023-02-04T15:54:29Z</dcterms:created>
  <dcterms:modified xsi:type="dcterms:W3CDTF">2023-11-23T15:45:58Z</dcterms:modified>
</cp:coreProperties>
</file>